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2120" windowHeight="8445" tabRatio="402" activeTab="0"/>
  </bookViews>
  <sheets>
    <sheet name="Plan" sheetId="1" r:id="rId1"/>
  </sheets>
  <definedNames>
    <definedName name="_xlnm._FilterDatabase" localSheetId="0" hidden="1">'Plan'!$E$2:$E$86</definedName>
  </definedNames>
  <calcPr fullCalcOnLoad="1"/>
</workbook>
</file>

<file path=xl/sharedStrings.xml><?xml version="1.0" encoding="utf-8"?>
<sst xmlns="http://schemas.openxmlformats.org/spreadsheetml/2006/main" count="99" uniqueCount="75">
  <si>
    <t>Dział</t>
  </si>
  <si>
    <t>Rozdział</t>
  </si>
  <si>
    <t>Wyszczególnienie</t>
  </si>
  <si>
    <t>Transport i łączność</t>
  </si>
  <si>
    <t xml:space="preserve">Drogi publiczne powiatowe </t>
  </si>
  <si>
    <t>Wydatki inwestycyjne:</t>
  </si>
  <si>
    <t>Gospodarka mieszkaniowa</t>
  </si>
  <si>
    <t>Gospodarka gruntami i nieruchomościami</t>
  </si>
  <si>
    <t>710</t>
  </si>
  <si>
    <t>Działalność usługowa</t>
  </si>
  <si>
    <t>71015</t>
  </si>
  <si>
    <t>Nadzór budowlany</t>
  </si>
  <si>
    <t>Wydatki na zakupy inwestycyjne:</t>
  </si>
  <si>
    <t>Administracja publiczna</t>
  </si>
  <si>
    <t>Starostwa powiatowe</t>
  </si>
  <si>
    <t>Bezpieczeństwo publiczne i ochrona przeciwpożarowa</t>
  </si>
  <si>
    <t>Komendy powiatowe Państwowej Straży Pożarnej</t>
  </si>
  <si>
    <t>Obrona cywilna</t>
  </si>
  <si>
    <t>Oświata i wychowanie</t>
  </si>
  <si>
    <t>Szkoły zawodowe</t>
  </si>
  <si>
    <t>Pomoc społeczna</t>
  </si>
  <si>
    <t>Domy pomocy społecznej</t>
  </si>
  <si>
    <t>Edukacyjna opieka wychowawcza</t>
  </si>
  <si>
    <t>Specjalne ośrodki szkolno-wychowawcze</t>
  </si>
  <si>
    <t>Razem</t>
  </si>
  <si>
    <t xml:space="preserve">Utworzenie powiatowego zespołu reagowania kryzysowego </t>
  </si>
  <si>
    <t>Modernizacja budynku Zespołu Szkół Ponadgimnazjalnych Nr 1 w Łowiczu</t>
  </si>
  <si>
    <t>Zakup komputera</t>
  </si>
  <si>
    <t>Modernizacja budynku internatu Specjalnego Ośrodka Szkolno-Wychowawczego w Łowiczu</t>
  </si>
  <si>
    <t>Dotacje z budżetu na finansowanie lub dofinansowanie kosztów realizacji inwestycji i zakupów inwestycyjnych</t>
  </si>
  <si>
    <t>600</t>
  </si>
  <si>
    <t>60014</t>
  </si>
  <si>
    <t>Wykaz zadań inwestycyjnych realizowanych w 2007 roku</t>
  </si>
  <si>
    <t>Zakup piaskarki</t>
  </si>
  <si>
    <t>85421</t>
  </si>
  <si>
    <t>Młodzieżowe ośrodki socjoterapii</t>
  </si>
  <si>
    <t>Naprawa dachu budynku Młodzieżowego Ośrodka Socjoterapii w Kiernozi</t>
  </si>
  <si>
    <t>Zakup sprzętu transportowego, pożarniczego oraz kwatermistrzowskiego</t>
  </si>
  <si>
    <t>75019</t>
  </si>
  <si>
    <t>Rady powiatów</t>
  </si>
  <si>
    <t>Zakup laptopa wraz z oprogramowaniem</t>
  </si>
  <si>
    <t>Rezerwy na inwestycje i zakupy inwestycyjne</t>
  </si>
  <si>
    <t>Modernizacja warsztatów Zespołu Szkół Ponadgimnazjalnych Nr 2 RCKU w Łowiczu</t>
  </si>
  <si>
    <t xml:space="preserve">Program naprawczy Domu Pomocy Społecznej w Borówku </t>
  </si>
  <si>
    <t>Inwestycje na drogach:</t>
  </si>
  <si>
    <t>Dotacja dla Gminy Łowicz na zadania z zakresu zarządu drogami powiatowymi</t>
  </si>
  <si>
    <t>Plan na 2007 rok</t>
  </si>
  <si>
    <t>Zakup nieruchomości położonej w obrębie Sobota oznaczonej numerem ewidencyjnym 320/4</t>
  </si>
  <si>
    <t>851</t>
  </si>
  <si>
    <t>Ochrona zdrowia</t>
  </si>
  <si>
    <t>85111</t>
  </si>
  <si>
    <t>Szpitale ogólne</t>
  </si>
  <si>
    <t>Dotacja dla Zespołu Opieki Zdrowotnej w Łowiczu na remonty</t>
  </si>
  <si>
    <t>Droga Nr 2700 Mysłaków - Bednary - Bolimów (odcinek w m. Bednary Wieś) - przebudowa</t>
  </si>
  <si>
    <t>Droga Nr 2716 Różyce - Jasieniec (odcinek Lipce - Kocierzew - Zastruga) - powierzchniowe utrwalenie</t>
  </si>
  <si>
    <t>Droga Nr 2738 Emilianów - Piaski - Waliszew (odcinek Piaski Bankowe - Wola Gosławska) - podbudowa</t>
  </si>
  <si>
    <t>Zakup serwera i zestawów komputerowych</t>
  </si>
  <si>
    <t>Wykonanie systemu ppoż. w budynku Zespołu Szkół Ponadgimnazjalnych Nr 4 w Łowiczu</t>
  </si>
  <si>
    <t>Wymiana sieci kanalizacyjnej na terenie Zespołu Szkół Licealnych w Zdunach i Zespołu Szkół Ponadgimnazjalnych w Zduńskiej Dąbrowie - III etap</t>
  </si>
  <si>
    <t>Droga Nr 2719 Błędów - Lenartów (odcinek w m. Wicie) - powierzchniowe utrwalenie</t>
  </si>
  <si>
    <r>
      <t>Rezerwy na inwestycje i zakupy inwestycyjne (</t>
    </r>
    <r>
      <rPr>
        <b/>
        <i/>
        <sz val="8"/>
        <color indexed="8"/>
        <rFont val="Arial"/>
        <family val="2"/>
      </rPr>
      <t>Modernizacja budynku Zespołu Szkół Ponadgimnazjalnych Nr 1 w Łowiczu)</t>
    </r>
  </si>
  <si>
    <t>Droga Nr 2749 Maurzyce - Pilaszków - Grudze - Zakulin (odcinek Świące - Szczudłów) - podbudowa</t>
  </si>
  <si>
    <t>Droga Nr 2705 Karolew - Łasieczniki - Nieborów (odcinek Piaski - Trzcianka) - podbudowa</t>
  </si>
  <si>
    <t>Droga Nr 2935 Dmosin - Trzcianka - Chlebów (odcinek Trzcianka - Chlebów) - podbudowa</t>
  </si>
  <si>
    <t>Droga Nr 1304 Skierniewice - Wola Makowa - Łyszkowice (odcinek ul. Szkolna w Łyszkowicach) - podbudowa</t>
  </si>
  <si>
    <t>Budowa strażnicy w Łowiczu</t>
  </si>
  <si>
    <t>Zakup sprzętu rehabilitacyjnego dla ZOZ w Łowiczu w ramach realizacji projektu pn. "Rehabilitacja szansą godnego życia osób niepełnosprawnych"</t>
  </si>
  <si>
    <t>Wymiana stolarki okiennej w budynku Zespołu Szkół Ponadgimnazjalnych Nr 3 w Łowiczu</t>
  </si>
  <si>
    <t>Droga Nr 2713E Wszeliwy - Błędów - Łowicz - (odcinek Błędów - Karnków) - przebudowa</t>
  </si>
  <si>
    <t>Droga Nr 5124 Strzebieszew - Domaniewice (odcinek w m. Strzebieszew) - powierzchniowe utrwalenie</t>
  </si>
  <si>
    <t>Droga Nr 2725 E Sierżniki - Skowroda (odcinek w m. Chąśno) - nakładka</t>
  </si>
  <si>
    <t>Wykonanie wydatków na 30.06.2007 rok</t>
  </si>
  <si>
    <t>Plan
na dzień
30.06.2007 r.</t>
  </si>
  <si>
    <t>Wykonanie
na dzień
30.06.2007 r.</t>
  </si>
  <si>
    <t>Załącznik Nr 3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</si>
</sst>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b/>
      <sz val="8"/>
      <color indexed="8"/>
      <name val="Arial CE"/>
      <family val="0"/>
    </font>
    <font>
      <b/>
      <sz val="8"/>
      <name val="Arial CE"/>
      <family val="2"/>
    </font>
    <font>
      <sz val="8"/>
      <color indexed="10"/>
      <name val="Arial"/>
      <family val="2"/>
    </font>
    <font>
      <b/>
      <i/>
      <sz val="8"/>
      <color indexed="8"/>
      <name val="Arial"/>
      <family val="2"/>
    </font>
    <font>
      <i/>
      <sz val="8"/>
      <name val="Arial"/>
      <family val="2"/>
    </font>
    <font>
      <b/>
      <sz val="11"/>
      <name val="Times New Roman"/>
      <family val="1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49" fontId="3" fillId="0" borderId="1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vertical="top" wrapText="1"/>
    </xf>
    <xf numFmtId="49" fontId="3" fillId="0" borderId="3" xfId="0" applyNumberFormat="1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top" wrapText="1"/>
    </xf>
    <xf numFmtId="49" fontId="3" fillId="0" borderId="4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49" fontId="6" fillId="0" borderId="5" xfId="0" applyNumberFormat="1" applyFont="1" applyBorder="1" applyAlignment="1">
      <alignment horizontal="center" vertical="top" wrapText="1"/>
    </xf>
    <xf numFmtId="49" fontId="3" fillId="0" borderId="6" xfId="0" applyNumberFormat="1" applyFont="1" applyBorder="1" applyAlignment="1">
      <alignment horizontal="center" vertical="top" wrapText="1"/>
    </xf>
    <xf numFmtId="49" fontId="6" fillId="0" borderId="4" xfId="0" applyNumberFormat="1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center" vertical="top" wrapText="1"/>
    </xf>
    <xf numFmtId="0" fontId="6" fillId="0" borderId="4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6" fillId="0" borderId="1" xfId="0" applyFont="1" applyBorder="1" applyAlignment="1">
      <alignment vertical="top" wrapText="1"/>
    </xf>
    <xf numFmtId="49" fontId="3" fillId="0" borderId="5" xfId="0" applyNumberFormat="1" applyFont="1" applyBorder="1" applyAlignment="1">
      <alignment horizontal="center" vertical="top" wrapText="1"/>
    </xf>
    <xf numFmtId="49" fontId="4" fillId="0" borderId="7" xfId="0" applyNumberFormat="1" applyFont="1" applyBorder="1" applyAlignment="1">
      <alignment horizontal="center" vertical="top" wrapText="1"/>
    </xf>
    <xf numFmtId="49" fontId="3" fillId="0" borderId="0" xfId="0" applyNumberFormat="1" applyFont="1" applyAlignment="1">
      <alignment horizontal="center" vertical="top" wrapText="1"/>
    </xf>
    <xf numFmtId="49" fontId="4" fillId="0" borderId="0" xfId="0" applyNumberFormat="1" applyFont="1" applyAlignment="1">
      <alignment vertical="top" wrapText="1"/>
    </xf>
    <xf numFmtId="49" fontId="5" fillId="0" borderId="1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49" fontId="7" fillId="0" borderId="5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49" fontId="4" fillId="0" borderId="3" xfId="0" applyNumberFormat="1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49" fontId="4" fillId="0" borderId="1" xfId="0" applyNumberFormat="1" applyFont="1" applyBorder="1" applyAlignment="1">
      <alignment vertical="top" wrapText="1"/>
    </xf>
    <xf numFmtId="49" fontId="6" fillId="0" borderId="1" xfId="0" applyNumberFormat="1" applyFont="1" applyBorder="1" applyAlignment="1">
      <alignment horizontal="center" vertical="top" wrapText="1"/>
    </xf>
    <xf numFmtId="49" fontId="3" fillId="0" borderId="9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left" vertical="top" wrapText="1"/>
    </xf>
    <xf numFmtId="49" fontId="4" fillId="0" borderId="9" xfId="0" applyNumberFormat="1" applyFont="1" applyBorder="1" applyAlignment="1">
      <alignment horizontal="center" vertical="top" wrapText="1"/>
    </xf>
    <xf numFmtId="49" fontId="7" fillId="0" borderId="2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 vertical="top" wrapText="1"/>
    </xf>
    <xf numFmtId="49" fontId="5" fillId="0" borderId="1" xfId="0" applyNumberFormat="1" applyFont="1" applyBorder="1" applyAlignment="1">
      <alignment vertical="top" wrapText="1"/>
    </xf>
    <xf numFmtId="49" fontId="3" fillId="0" borderId="5" xfId="0" applyNumberFormat="1" applyFont="1" applyBorder="1" applyAlignment="1">
      <alignment horizontal="left" vertical="top" wrapText="1"/>
    </xf>
    <xf numFmtId="49" fontId="3" fillId="0" borderId="7" xfId="0" applyNumberFormat="1" applyFont="1" applyBorder="1" applyAlignment="1">
      <alignment vertical="top" wrapText="1"/>
    </xf>
    <xf numFmtId="49" fontId="8" fillId="0" borderId="9" xfId="0" applyNumberFormat="1" applyFont="1" applyBorder="1" applyAlignment="1">
      <alignment horizontal="center" vertical="top" wrapText="1"/>
    </xf>
    <xf numFmtId="4" fontId="3" fillId="0" borderId="1" xfId="0" applyNumberFormat="1" applyFont="1" applyBorder="1" applyAlignment="1">
      <alignment horizontal="center" vertical="top" wrapText="1"/>
    </xf>
    <xf numFmtId="4" fontId="3" fillId="0" borderId="1" xfId="0" applyNumberFormat="1" applyFont="1" applyBorder="1" applyAlignment="1">
      <alignment horizontal="right" vertical="top" wrapText="1"/>
    </xf>
    <xf numFmtId="4" fontId="4" fillId="0" borderId="1" xfId="0" applyNumberFormat="1" applyFont="1" applyBorder="1" applyAlignment="1">
      <alignment horizontal="right" vertical="top" wrapText="1"/>
    </xf>
    <xf numFmtId="4" fontId="3" fillId="0" borderId="1" xfId="0" applyNumberFormat="1" applyFont="1" applyBorder="1" applyAlignment="1">
      <alignment vertical="top" wrapText="1"/>
    </xf>
    <xf numFmtId="4" fontId="4" fillId="0" borderId="1" xfId="0" applyNumberFormat="1" applyFont="1" applyBorder="1" applyAlignment="1">
      <alignment vertical="top" wrapText="1"/>
    </xf>
    <xf numFmtId="4" fontId="4" fillId="0" borderId="0" xfId="0" applyNumberFormat="1" applyFont="1" applyAlignment="1">
      <alignment vertical="top" wrapText="1"/>
    </xf>
    <xf numFmtId="49" fontId="10" fillId="0" borderId="1" xfId="0" applyNumberFormat="1" applyFont="1" applyBorder="1" applyAlignment="1">
      <alignment horizontal="left" vertical="top" wrapText="1"/>
    </xf>
    <xf numFmtId="4" fontId="3" fillId="0" borderId="5" xfId="0" applyNumberFormat="1" applyFont="1" applyBorder="1" applyAlignment="1">
      <alignment horizontal="center" vertical="top" wrapText="1"/>
    </xf>
    <xf numFmtId="4" fontId="3" fillId="0" borderId="3" xfId="0" applyNumberFormat="1" applyFont="1" applyBorder="1" applyAlignment="1">
      <alignment horizontal="center" vertical="top" wrapText="1"/>
    </xf>
    <xf numFmtId="4" fontId="3" fillId="0" borderId="7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4" fontId="3" fillId="0" borderId="1" xfId="0" applyNumberFormat="1" applyFont="1" applyBorder="1" applyAlignment="1">
      <alignment horizontal="center" vertical="top" wrapText="1"/>
    </xf>
    <xf numFmtId="4" fontId="11" fillId="0" borderId="0" xfId="0" applyNumberFormat="1" applyFont="1" applyAlignment="1">
      <alignment/>
    </xf>
    <xf numFmtId="4" fontId="4" fillId="0" borderId="0" xfId="0" applyNumberFormat="1" applyFont="1" applyAlignment="1">
      <alignment horizontal="right" vertical="top" wrapText="1"/>
    </xf>
    <xf numFmtId="49" fontId="3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top"/>
    </xf>
    <xf numFmtId="49" fontId="3" fillId="0" borderId="7" xfId="0" applyNumberFormat="1" applyFont="1" applyBorder="1" applyAlignment="1">
      <alignment horizontal="center" vertical="top" wrapText="1"/>
    </xf>
    <xf numFmtId="49" fontId="4" fillId="0" borderId="5" xfId="0" applyNumberFormat="1" applyFont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6"/>
  <sheetViews>
    <sheetView tabSelected="1" workbookViewId="0" topLeftCell="A34">
      <selection activeCell="G49" sqref="G49"/>
    </sheetView>
  </sheetViews>
  <sheetFormatPr defaultColWidth="9.140625" defaultRowHeight="12.75"/>
  <cols>
    <col min="1" max="1" width="5.421875" style="18" customWidth="1"/>
    <col min="2" max="2" width="8.00390625" style="18" customWidth="1"/>
    <col min="3" max="3" width="53.8515625" style="18" customWidth="1"/>
    <col min="4" max="5" width="13.140625" style="46" customWidth="1"/>
    <col min="6" max="7" width="9.140625" style="12" customWidth="1"/>
    <col min="8" max="8" width="12.57421875" style="12" customWidth="1"/>
    <col min="9" max="16384" width="9.140625" style="12" customWidth="1"/>
  </cols>
  <sheetData>
    <row r="1" ht="11.25">
      <c r="E1" s="54" t="s">
        <v>74</v>
      </c>
    </row>
    <row r="2" spans="1:5" ht="12.75">
      <c r="A2" s="55" t="s">
        <v>32</v>
      </c>
      <c r="B2" s="56"/>
      <c r="C2" s="56"/>
      <c r="D2" s="56"/>
      <c r="E2" s="56"/>
    </row>
    <row r="4" spans="1:5" s="13" customFormat="1" ht="11.25">
      <c r="A4" s="51" t="s">
        <v>0</v>
      </c>
      <c r="B4" s="51" t="s">
        <v>1</v>
      </c>
      <c r="C4" s="51" t="s">
        <v>2</v>
      </c>
      <c r="D4" s="52" t="s">
        <v>72</v>
      </c>
      <c r="E4" s="48" t="s">
        <v>73</v>
      </c>
    </row>
    <row r="5" spans="1:5" s="17" customFormat="1" ht="11.25">
      <c r="A5" s="51"/>
      <c r="B5" s="51"/>
      <c r="C5" s="51"/>
      <c r="D5" s="52"/>
      <c r="E5" s="49"/>
    </row>
    <row r="6" spans="1:5" s="17" customFormat="1" ht="11.25">
      <c r="A6" s="51"/>
      <c r="B6" s="51"/>
      <c r="C6" s="51"/>
      <c r="D6" s="52"/>
      <c r="E6" s="50"/>
    </row>
    <row r="7" spans="1:5" s="13" customFormat="1" ht="11.25">
      <c r="A7" s="1">
        <v>600</v>
      </c>
      <c r="B7" s="5"/>
      <c r="C7" s="24" t="s">
        <v>3</v>
      </c>
      <c r="D7" s="42">
        <f>SUM(D8)</f>
        <v>1866200</v>
      </c>
      <c r="E7" s="42">
        <f>SUM(E8)</f>
        <v>79076.67</v>
      </c>
    </row>
    <row r="8" spans="1:5" s="13" customFormat="1" ht="11.25">
      <c r="A8" s="3"/>
      <c r="B8" s="5">
        <v>60014</v>
      </c>
      <c r="C8" s="24" t="s">
        <v>4</v>
      </c>
      <c r="D8" s="42">
        <f>SUM(D9,D22,D24)</f>
        <v>1866200</v>
      </c>
      <c r="E8" s="42">
        <f>SUM(E9,E22,E24)</f>
        <v>79076.67</v>
      </c>
    </row>
    <row r="9" spans="1:5" s="13" customFormat="1" ht="11.25">
      <c r="A9" s="3"/>
      <c r="B9" s="30"/>
      <c r="C9" s="24" t="s">
        <v>5</v>
      </c>
      <c r="D9" s="42">
        <f>SUM(D10)</f>
        <v>1807400</v>
      </c>
      <c r="E9" s="42">
        <f>SUM(E10)</f>
        <v>79076.67</v>
      </c>
    </row>
    <row r="10" spans="1:5" ht="11.25">
      <c r="A10" s="4"/>
      <c r="B10" s="32"/>
      <c r="C10" s="19" t="s">
        <v>44</v>
      </c>
      <c r="D10" s="43">
        <f>SUM(D11:D21)</f>
        <v>1807400</v>
      </c>
      <c r="E10" s="43">
        <f>SUM(E11:E21)</f>
        <v>79076.67</v>
      </c>
    </row>
    <row r="11" spans="1:5" ht="22.5">
      <c r="A11" s="4"/>
      <c r="B11" s="32"/>
      <c r="C11" s="19" t="s">
        <v>68</v>
      </c>
      <c r="D11" s="43">
        <v>1000000</v>
      </c>
      <c r="E11" s="43">
        <v>0</v>
      </c>
    </row>
    <row r="12" spans="1:5" ht="22.5">
      <c r="A12" s="4"/>
      <c r="B12" s="32"/>
      <c r="C12" s="19" t="s">
        <v>53</v>
      </c>
      <c r="D12" s="43">
        <v>210000</v>
      </c>
      <c r="E12" s="43">
        <v>0</v>
      </c>
    </row>
    <row r="13" spans="1:5" ht="22.5">
      <c r="A13" s="4"/>
      <c r="B13" s="32"/>
      <c r="C13" s="19" t="s">
        <v>54</v>
      </c>
      <c r="D13" s="43">
        <v>125400</v>
      </c>
      <c r="E13" s="43">
        <v>0</v>
      </c>
    </row>
    <row r="14" spans="1:5" ht="22.5">
      <c r="A14" s="4"/>
      <c r="B14" s="32"/>
      <c r="C14" s="19" t="s">
        <v>59</v>
      </c>
      <c r="D14" s="43">
        <v>83500</v>
      </c>
      <c r="E14" s="43">
        <v>0</v>
      </c>
    </row>
    <row r="15" spans="1:5" ht="22.5">
      <c r="A15" s="4"/>
      <c r="B15" s="32"/>
      <c r="C15" s="19" t="s">
        <v>69</v>
      </c>
      <c r="D15" s="43">
        <v>46000</v>
      </c>
      <c r="E15" s="43">
        <v>0</v>
      </c>
    </row>
    <row r="16" spans="1:5" ht="22.5">
      <c r="A16" s="4"/>
      <c r="B16" s="32"/>
      <c r="C16" s="19" t="s">
        <v>61</v>
      </c>
      <c r="D16" s="43">
        <v>24000</v>
      </c>
      <c r="E16" s="43">
        <v>21913.23</v>
      </c>
    </row>
    <row r="17" spans="1:5" ht="22.5">
      <c r="A17" s="4"/>
      <c r="B17" s="32"/>
      <c r="C17" s="19" t="s">
        <v>63</v>
      </c>
      <c r="D17" s="43">
        <v>88508</v>
      </c>
      <c r="E17" s="43">
        <v>46171.96</v>
      </c>
    </row>
    <row r="18" spans="1:5" ht="22.5">
      <c r="A18" s="4"/>
      <c r="B18" s="32"/>
      <c r="C18" s="19" t="s">
        <v>64</v>
      </c>
      <c r="D18" s="43">
        <v>10992</v>
      </c>
      <c r="E18" s="43">
        <v>10991.48</v>
      </c>
    </row>
    <row r="19" spans="1:5" ht="22.5">
      <c r="A19" s="4"/>
      <c r="B19" s="32"/>
      <c r="C19" s="19" t="s">
        <v>62</v>
      </c>
      <c r="D19" s="43">
        <v>20000</v>
      </c>
      <c r="E19" s="43">
        <v>0</v>
      </c>
    </row>
    <row r="20" spans="1:5" ht="22.5">
      <c r="A20" s="4"/>
      <c r="B20" s="32"/>
      <c r="C20" s="19" t="s">
        <v>55</v>
      </c>
      <c r="D20" s="43">
        <v>165000</v>
      </c>
      <c r="E20" s="43">
        <v>0</v>
      </c>
    </row>
    <row r="21" spans="1:5" ht="11.25">
      <c r="A21" s="4"/>
      <c r="B21" s="32"/>
      <c r="C21" s="19" t="s">
        <v>70</v>
      </c>
      <c r="D21" s="43">
        <v>34000</v>
      </c>
      <c r="E21" s="43">
        <v>0</v>
      </c>
    </row>
    <row r="22" spans="1:5" s="13" customFormat="1" ht="11.25">
      <c r="A22" s="3"/>
      <c r="B22" s="30"/>
      <c r="C22" s="24" t="s">
        <v>12</v>
      </c>
      <c r="D22" s="42">
        <f>SUM(D23)</f>
        <v>56200</v>
      </c>
      <c r="E22" s="42">
        <f>SUM(E23)</f>
        <v>0</v>
      </c>
    </row>
    <row r="23" spans="1:5" ht="11.25">
      <c r="A23" s="4"/>
      <c r="B23" s="32"/>
      <c r="C23" s="37" t="s">
        <v>33</v>
      </c>
      <c r="D23" s="43">
        <v>56200</v>
      </c>
      <c r="E23" s="43">
        <v>0</v>
      </c>
    </row>
    <row r="24" spans="1:5" s="13" customFormat="1" ht="11.25">
      <c r="A24" s="3"/>
      <c r="B24" s="30"/>
      <c r="C24" s="31" t="s">
        <v>41</v>
      </c>
      <c r="D24" s="42">
        <v>2600</v>
      </c>
      <c r="E24" s="42">
        <v>0</v>
      </c>
    </row>
    <row r="25" spans="1:5" s="13" customFormat="1" ht="11.25">
      <c r="A25" s="1">
        <v>700</v>
      </c>
      <c r="B25" s="5"/>
      <c r="C25" s="24" t="s">
        <v>6</v>
      </c>
      <c r="D25" s="42">
        <f>SUM(D26)</f>
        <v>110122</v>
      </c>
      <c r="E25" s="42">
        <f>SUM(E26)</f>
        <v>122</v>
      </c>
    </row>
    <row r="26" spans="1:5" s="13" customFormat="1" ht="11.25">
      <c r="A26" s="3"/>
      <c r="B26" s="5">
        <v>70005</v>
      </c>
      <c r="C26" s="24" t="s">
        <v>7</v>
      </c>
      <c r="D26" s="42">
        <f>SUM(D27,D29)</f>
        <v>110122</v>
      </c>
      <c r="E26" s="42">
        <f>SUM(E27,E29)</f>
        <v>122</v>
      </c>
    </row>
    <row r="27" spans="1:5" s="13" customFormat="1" ht="11.25">
      <c r="A27" s="3"/>
      <c r="B27" s="30"/>
      <c r="C27" s="24" t="s">
        <v>12</v>
      </c>
      <c r="D27" s="42">
        <f>SUM(D28)</f>
        <v>122</v>
      </c>
      <c r="E27" s="42">
        <f>SUM(E28)</f>
        <v>122</v>
      </c>
    </row>
    <row r="28" spans="1:5" ht="22.5">
      <c r="A28" s="4"/>
      <c r="B28" s="32"/>
      <c r="C28" s="19" t="s">
        <v>47</v>
      </c>
      <c r="D28" s="43">
        <v>122</v>
      </c>
      <c r="E28" s="43">
        <v>122</v>
      </c>
    </row>
    <row r="29" spans="1:5" s="13" customFormat="1" ht="11.25">
      <c r="A29" s="3"/>
      <c r="B29" s="30"/>
      <c r="C29" s="31" t="s">
        <v>41</v>
      </c>
      <c r="D29" s="42">
        <v>110000</v>
      </c>
      <c r="E29" s="42">
        <v>0</v>
      </c>
    </row>
    <row r="30" spans="1:5" s="13" customFormat="1" ht="11.25">
      <c r="A30" s="1" t="s">
        <v>8</v>
      </c>
      <c r="B30" s="5"/>
      <c r="C30" s="24" t="s">
        <v>9</v>
      </c>
      <c r="D30" s="42">
        <f>SUM(D31)</f>
        <v>3500</v>
      </c>
      <c r="E30" s="42">
        <f>SUM(E31)</f>
        <v>0</v>
      </c>
    </row>
    <row r="31" spans="1:5" s="13" customFormat="1" ht="11.25">
      <c r="A31" s="3"/>
      <c r="B31" s="5" t="s">
        <v>10</v>
      </c>
      <c r="C31" s="24" t="s">
        <v>11</v>
      </c>
      <c r="D31" s="42">
        <f>SUM(D32)</f>
        <v>3500</v>
      </c>
      <c r="E31" s="42">
        <f>SUM(E32)</f>
        <v>0</v>
      </c>
    </row>
    <row r="32" spans="1:5" s="13" customFormat="1" ht="11.25">
      <c r="A32" s="3"/>
      <c r="B32" s="30"/>
      <c r="C32" s="24" t="s">
        <v>12</v>
      </c>
      <c r="D32" s="42">
        <f>SUM(D33)</f>
        <v>3500</v>
      </c>
      <c r="E32" s="42">
        <f>SUM(E33)</f>
        <v>0</v>
      </c>
    </row>
    <row r="33" spans="1:5" ht="11.25">
      <c r="A33" s="4"/>
      <c r="B33" s="32"/>
      <c r="C33" s="25" t="s">
        <v>27</v>
      </c>
      <c r="D33" s="43">
        <v>3500</v>
      </c>
      <c r="E33" s="43">
        <v>0</v>
      </c>
    </row>
    <row r="34" spans="1:5" s="13" customFormat="1" ht="11.25">
      <c r="A34" s="15">
        <v>750</v>
      </c>
      <c r="B34" s="5"/>
      <c r="C34" s="24" t="s">
        <v>13</v>
      </c>
      <c r="D34" s="42">
        <f>SUM(D35,D38)</f>
        <v>29000</v>
      </c>
      <c r="E34" s="42">
        <f>SUM(E35,E38)</f>
        <v>10471.52</v>
      </c>
    </row>
    <row r="35" spans="1:5" s="13" customFormat="1" ht="11.25">
      <c r="A35" s="22"/>
      <c r="B35" s="33" t="s">
        <v>38</v>
      </c>
      <c r="C35" s="21" t="s">
        <v>39</v>
      </c>
      <c r="D35" s="42">
        <f>SUM(D36)</f>
        <v>8500</v>
      </c>
      <c r="E35" s="42">
        <f>SUM(E36)</f>
        <v>3490.5</v>
      </c>
    </row>
    <row r="36" spans="1:5" s="13" customFormat="1" ht="11.25">
      <c r="A36" s="3"/>
      <c r="B36" s="34"/>
      <c r="C36" s="24" t="s">
        <v>12</v>
      </c>
      <c r="D36" s="42">
        <f>SUM(D37)</f>
        <v>8500</v>
      </c>
      <c r="E36" s="42">
        <f>SUM(E37)</f>
        <v>3490.5</v>
      </c>
    </row>
    <row r="37" spans="1:5" ht="11.25">
      <c r="A37" s="4"/>
      <c r="B37" s="35"/>
      <c r="C37" s="19" t="s">
        <v>40</v>
      </c>
      <c r="D37" s="43">
        <v>8500</v>
      </c>
      <c r="E37" s="43">
        <v>3490.5</v>
      </c>
    </row>
    <row r="38" spans="1:5" s="13" customFormat="1" ht="11.25">
      <c r="A38" s="3"/>
      <c r="B38" s="36">
        <v>75020</v>
      </c>
      <c r="C38" s="24" t="s">
        <v>14</v>
      </c>
      <c r="D38" s="42">
        <v>20500</v>
      </c>
      <c r="E38" s="42">
        <f>SUM(E39)</f>
        <v>6981.02</v>
      </c>
    </row>
    <row r="39" spans="1:5" s="13" customFormat="1" ht="11.25">
      <c r="A39" s="3"/>
      <c r="B39" s="23"/>
      <c r="C39" s="24" t="s">
        <v>12</v>
      </c>
      <c r="D39" s="42">
        <f>SUM(D40:D41)</f>
        <v>20500</v>
      </c>
      <c r="E39" s="42">
        <f>SUM(E40:E41)</f>
        <v>6981.02</v>
      </c>
    </row>
    <row r="40" spans="1:5" ht="11.25">
      <c r="A40" s="4"/>
      <c r="B40" s="20"/>
      <c r="C40" s="19" t="s">
        <v>40</v>
      </c>
      <c r="D40" s="43">
        <v>8500</v>
      </c>
      <c r="E40" s="43">
        <v>6981.02</v>
      </c>
    </row>
    <row r="41" spans="1:5" ht="11.25">
      <c r="A41" s="4"/>
      <c r="B41" s="20"/>
      <c r="C41" s="19" t="s">
        <v>56</v>
      </c>
      <c r="D41" s="43">
        <v>12000</v>
      </c>
      <c r="E41" s="43">
        <v>0</v>
      </c>
    </row>
    <row r="42" spans="1:5" s="13" customFormat="1" ht="11.25">
      <c r="A42" s="1">
        <v>754</v>
      </c>
      <c r="B42" s="5"/>
      <c r="C42" s="24" t="s">
        <v>15</v>
      </c>
      <c r="D42" s="42">
        <f>SUM(D43,D48)</f>
        <v>77000</v>
      </c>
      <c r="E42" s="42">
        <f>SUM(E43,E48)</f>
        <v>48043.36</v>
      </c>
    </row>
    <row r="43" spans="1:5" s="13" customFormat="1" ht="11.25">
      <c r="A43" s="3"/>
      <c r="B43" s="5">
        <v>75411</v>
      </c>
      <c r="C43" s="24" t="s">
        <v>16</v>
      </c>
      <c r="D43" s="42">
        <f>SUM(D44,D46)</f>
        <v>65000</v>
      </c>
      <c r="E43" s="42">
        <f>SUM(E44,E46)</f>
        <v>48043.36</v>
      </c>
    </row>
    <row r="44" spans="1:5" s="13" customFormat="1" ht="11.25">
      <c r="A44" s="3"/>
      <c r="B44" s="30"/>
      <c r="C44" s="24" t="s">
        <v>5</v>
      </c>
      <c r="D44" s="42">
        <f>SUM(D45)</f>
        <v>50000</v>
      </c>
      <c r="E44" s="42">
        <f>SUM(E45)</f>
        <v>48043.36</v>
      </c>
    </row>
    <row r="45" spans="1:5" ht="11.25">
      <c r="A45" s="4"/>
      <c r="B45" s="32"/>
      <c r="C45" s="37" t="s">
        <v>65</v>
      </c>
      <c r="D45" s="43">
        <v>50000</v>
      </c>
      <c r="E45" s="43">
        <v>48043.36</v>
      </c>
    </row>
    <row r="46" spans="1:5" s="13" customFormat="1" ht="11.25">
      <c r="A46" s="3"/>
      <c r="B46" s="30"/>
      <c r="C46" s="24" t="s">
        <v>12</v>
      </c>
      <c r="D46" s="42">
        <f>SUM(D47)</f>
        <v>15000</v>
      </c>
      <c r="E46" s="42">
        <f>SUM(E47)</f>
        <v>0</v>
      </c>
    </row>
    <row r="47" spans="1:5" ht="22.5">
      <c r="A47" s="4"/>
      <c r="B47" s="32"/>
      <c r="C47" s="19" t="s">
        <v>37</v>
      </c>
      <c r="D47" s="43">
        <v>15000</v>
      </c>
      <c r="E47" s="43">
        <v>0</v>
      </c>
    </row>
    <row r="48" spans="1:5" s="13" customFormat="1" ht="11.25">
      <c r="A48" s="3"/>
      <c r="B48" s="5">
        <v>75414</v>
      </c>
      <c r="C48" s="24" t="s">
        <v>17</v>
      </c>
      <c r="D48" s="42">
        <f>SUM(D49)</f>
        <v>12000</v>
      </c>
      <c r="E48" s="42">
        <f>SUM(E49)</f>
        <v>0</v>
      </c>
    </row>
    <row r="49" spans="1:5" s="13" customFormat="1" ht="11.25">
      <c r="A49" s="3"/>
      <c r="B49" s="30"/>
      <c r="C49" s="24" t="s">
        <v>12</v>
      </c>
      <c r="D49" s="42">
        <f>SUM(D50)</f>
        <v>12000</v>
      </c>
      <c r="E49" s="42">
        <f>SUM(E50)</f>
        <v>0</v>
      </c>
    </row>
    <row r="50" spans="1:5" ht="11.25">
      <c r="A50" s="4"/>
      <c r="B50" s="32"/>
      <c r="C50" s="19" t="s">
        <v>25</v>
      </c>
      <c r="D50" s="43">
        <v>12000</v>
      </c>
      <c r="E50" s="43">
        <v>0</v>
      </c>
    </row>
    <row r="51" spans="1:5" s="13" customFormat="1" ht="11.25">
      <c r="A51" s="1">
        <v>801</v>
      </c>
      <c r="B51" s="5"/>
      <c r="C51" s="24" t="s">
        <v>18</v>
      </c>
      <c r="D51" s="42">
        <f>SUM(D52)</f>
        <v>307000</v>
      </c>
      <c r="E51" s="42">
        <f>SUM(E52)</f>
        <v>0</v>
      </c>
    </row>
    <row r="52" spans="1:5" s="13" customFormat="1" ht="11.25">
      <c r="A52" s="3"/>
      <c r="B52" s="8">
        <v>80130</v>
      </c>
      <c r="C52" s="24" t="s">
        <v>19</v>
      </c>
      <c r="D52" s="42">
        <f>SUM(D53,D59)</f>
        <v>307000</v>
      </c>
      <c r="E52" s="42">
        <f>SUM(E53,E59)</f>
        <v>0</v>
      </c>
    </row>
    <row r="53" spans="1:5" s="13" customFormat="1" ht="11.25">
      <c r="A53" s="57"/>
      <c r="B53" s="57"/>
      <c r="C53" s="24" t="s">
        <v>5</v>
      </c>
      <c r="D53" s="42">
        <f>SUM(D54:D58)</f>
        <v>247000</v>
      </c>
      <c r="E53" s="42">
        <f>SUM(E54:E58)</f>
        <v>0</v>
      </c>
    </row>
    <row r="54" spans="1:5" ht="22.5">
      <c r="A54" s="58"/>
      <c r="B54" s="58"/>
      <c r="C54" s="19" t="s">
        <v>26</v>
      </c>
      <c r="D54" s="43">
        <v>104000</v>
      </c>
      <c r="E54" s="43">
        <v>0</v>
      </c>
    </row>
    <row r="55" spans="1:5" ht="22.5">
      <c r="A55" s="4"/>
      <c r="B55" s="32"/>
      <c r="C55" s="19" t="s">
        <v>42</v>
      </c>
      <c r="D55" s="43">
        <v>40000</v>
      </c>
      <c r="E55" s="43">
        <v>0</v>
      </c>
    </row>
    <row r="56" spans="1:5" ht="22.5">
      <c r="A56" s="4"/>
      <c r="B56" s="40"/>
      <c r="C56" s="47" t="s">
        <v>67</v>
      </c>
      <c r="D56" s="43">
        <v>30000</v>
      </c>
      <c r="E56" s="43">
        <v>0</v>
      </c>
    </row>
    <row r="57" spans="1:5" ht="22.5">
      <c r="A57" s="4"/>
      <c r="B57" s="32"/>
      <c r="C57" s="19" t="s">
        <v>57</v>
      </c>
      <c r="D57" s="43">
        <v>20000</v>
      </c>
      <c r="E57" s="43">
        <v>0</v>
      </c>
    </row>
    <row r="58" spans="1:5" ht="33.75">
      <c r="A58" s="4"/>
      <c r="B58" s="32"/>
      <c r="C58" s="19" t="s">
        <v>58</v>
      </c>
      <c r="D58" s="43">
        <v>53000</v>
      </c>
      <c r="E58" s="43">
        <v>0</v>
      </c>
    </row>
    <row r="59" spans="1:5" s="13" customFormat="1" ht="21.75">
      <c r="A59" s="3"/>
      <c r="B59" s="30"/>
      <c r="C59" s="38" t="s">
        <v>60</v>
      </c>
      <c r="D59" s="42">
        <v>60000</v>
      </c>
      <c r="E59" s="42">
        <v>0</v>
      </c>
    </row>
    <row r="60" spans="1:5" s="13" customFormat="1" ht="11.25">
      <c r="A60" s="1" t="s">
        <v>48</v>
      </c>
      <c r="B60" s="5"/>
      <c r="C60" s="31" t="s">
        <v>49</v>
      </c>
      <c r="D60" s="42">
        <f>SUM(D61)</f>
        <v>155000</v>
      </c>
      <c r="E60" s="42">
        <f>SUM(E61)</f>
        <v>0</v>
      </c>
    </row>
    <row r="61" spans="1:5" s="13" customFormat="1" ht="11.25">
      <c r="A61" s="3"/>
      <c r="B61" s="5" t="s">
        <v>50</v>
      </c>
      <c r="C61" s="31" t="s">
        <v>51</v>
      </c>
      <c r="D61" s="42">
        <f>SUM(D62)</f>
        <v>155000</v>
      </c>
      <c r="E61" s="42">
        <f>SUM(E62)</f>
        <v>0</v>
      </c>
    </row>
    <row r="62" spans="1:5" s="13" customFormat="1" ht="11.25">
      <c r="A62" s="3"/>
      <c r="B62" s="30"/>
      <c r="C62" s="39" t="s">
        <v>12</v>
      </c>
      <c r="D62" s="42">
        <f>SUM(D63)</f>
        <v>155000</v>
      </c>
      <c r="E62" s="42">
        <f>SUM(E63)</f>
        <v>0</v>
      </c>
    </row>
    <row r="63" spans="1:5" ht="33.75">
      <c r="A63" s="4"/>
      <c r="B63" s="32"/>
      <c r="C63" s="19" t="s">
        <v>66</v>
      </c>
      <c r="D63" s="43">
        <v>155000</v>
      </c>
      <c r="E63" s="43">
        <v>0</v>
      </c>
    </row>
    <row r="64" spans="1:5" s="13" customFormat="1" ht="11.25">
      <c r="A64" s="1">
        <v>852</v>
      </c>
      <c r="B64" s="5"/>
      <c r="C64" s="24" t="s">
        <v>20</v>
      </c>
      <c r="D64" s="42">
        <f>SUM(D65)</f>
        <v>77298</v>
      </c>
      <c r="E64" s="42">
        <f>SUM(E65)</f>
        <v>732</v>
      </c>
    </row>
    <row r="65" spans="1:5" s="13" customFormat="1" ht="11.25">
      <c r="A65" s="3"/>
      <c r="B65" s="5">
        <v>85202</v>
      </c>
      <c r="C65" s="24" t="s">
        <v>21</v>
      </c>
      <c r="D65" s="42">
        <f>SUM(D66)</f>
        <v>77298</v>
      </c>
      <c r="E65" s="42">
        <f>SUM(E66)</f>
        <v>732</v>
      </c>
    </row>
    <row r="66" spans="1:5" s="13" customFormat="1" ht="11.25">
      <c r="A66" s="3"/>
      <c r="B66" s="30"/>
      <c r="C66" s="24" t="s">
        <v>5</v>
      </c>
      <c r="D66" s="42">
        <f>SUM(D67)</f>
        <v>77298</v>
      </c>
      <c r="E66" s="42">
        <f>SUM(E67)</f>
        <v>732</v>
      </c>
    </row>
    <row r="67" spans="1:5" ht="11.25">
      <c r="A67" s="4"/>
      <c r="B67" s="32"/>
      <c r="C67" s="37" t="s">
        <v>43</v>
      </c>
      <c r="D67" s="43">
        <v>77298</v>
      </c>
      <c r="E67" s="43">
        <v>732</v>
      </c>
    </row>
    <row r="68" spans="1:5" s="13" customFormat="1" ht="11.25">
      <c r="A68" s="1">
        <v>854</v>
      </c>
      <c r="B68" s="5"/>
      <c r="C68" s="24" t="s">
        <v>22</v>
      </c>
      <c r="D68" s="42">
        <f>SUM(D69,D72)</f>
        <v>65000</v>
      </c>
      <c r="E68" s="42">
        <f>SUM(E69,E72)</f>
        <v>0</v>
      </c>
    </row>
    <row r="69" spans="1:5" s="13" customFormat="1" ht="11.25">
      <c r="A69" s="15"/>
      <c r="B69" s="6">
        <v>85403</v>
      </c>
      <c r="C69" s="24" t="s">
        <v>23</v>
      </c>
      <c r="D69" s="42">
        <f>SUM(D70)</f>
        <v>40000</v>
      </c>
      <c r="E69" s="42">
        <f>SUM(E70)</f>
        <v>0</v>
      </c>
    </row>
    <row r="70" spans="1:5" s="13" customFormat="1" ht="11.25">
      <c r="A70" s="3"/>
      <c r="B70" s="23"/>
      <c r="C70" s="24" t="s">
        <v>5</v>
      </c>
      <c r="D70" s="42">
        <f>SUM(D71)</f>
        <v>40000</v>
      </c>
      <c r="E70" s="42">
        <f>SUM(E71)</f>
        <v>0</v>
      </c>
    </row>
    <row r="71" spans="1:5" ht="22.5">
      <c r="A71" s="4"/>
      <c r="B71" s="20"/>
      <c r="C71" s="19" t="s">
        <v>28</v>
      </c>
      <c r="D71" s="43">
        <v>40000</v>
      </c>
      <c r="E71" s="43">
        <v>0</v>
      </c>
    </row>
    <row r="72" spans="1:5" s="13" customFormat="1" ht="11.25">
      <c r="A72" s="3"/>
      <c r="B72" s="10" t="s">
        <v>34</v>
      </c>
      <c r="C72" s="14" t="s">
        <v>35</v>
      </c>
      <c r="D72" s="42">
        <f>SUM(D73)</f>
        <v>25000</v>
      </c>
      <c r="E72" s="42">
        <f>SUM(E73)</f>
        <v>0</v>
      </c>
    </row>
    <row r="73" spans="1:5" s="13" customFormat="1" ht="11.25">
      <c r="A73" s="3"/>
      <c r="B73" s="23"/>
      <c r="C73" s="24" t="s">
        <v>5</v>
      </c>
      <c r="D73" s="42">
        <f>SUM(D74)</f>
        <v>25000</v>
      </c>
      <c r="E73" s="42">
        <f>SUM(E74)</f>
        <v>0</v>
      </c>
    </row>
    <row r="74" spans="1:5" ht="22.5">
      <c r="A74" s="16"/>
      <c r="B74" s="20"/>
      <c r="C74" s="19" t="s">
        <v>36</v>
      </c>
      <c r="D74" s="43">
        <v>25000</v>
      </c>
      <c r="E74" s="43">
        <v>0</v>
      </c>
    </row>
    <row r="75" spans="1:5" s="13" customFormat="1" ht="11.25">
      <c r="A75" s="5"/>
      <c r="B75" s="6"/>
      <c r="C75" s="24" t="s">
        <v>24</v>
      </c>
      <c r="D75" s="42">
        <f>SUM(D7,D25,D30,D34,D42,D51,D60,D64,D68)</f>
        <v>2690120</v>
      </c>
      <c r="E75" s="42">
        <f>SUM(E7,E25,E30,E34,E42,E51,E60,E64,E68)</f>
        <v>138445.55</v>
      </c>
    </row>
    <row r="77" spans="1:5" ht="12.75">
      <c r="A77" s="55" t="s">
        <v>29</v>
      </c>
      <c r="B77" s="56"/>
      <c r="C77" s="56"/>
      <c r="D77" s="56"/>
      <c r="E77" s="56"/>
    </row>
    <row r="78" ht="14.25">
      <c r="H78" s="53"/>
    </row>
    <row r="79" spans="1:8" ht="33.75">
      <c r="A79" s="1" t="s">
        <v>0</v>
      </c>
      <c r="B79" s="1" t="s">
        <v>1</v>
      </c>
      <c r="C79" s="1" t="s">
        <v>2</v>
      </c>
      <c r="D79" s="41" t="s">
        <v>46</v>
      </c>
      <c r="E79" s="41" t="s">
        <v>71</v>
      </c>
      <c r="H79" s="46"/>
    </row>
    <row r="80" spans="1:5" ht="11.25">
      <c r="A80" s="7" t="s">
        <v>30</v>
      </c>
      <c r="B80" s="9"/>
      <c r="C80" s="11" t="s">
        <v>3</v>
      </c>
      <c r="D80" s="44">
        <f>SUM(D81)</f>
        <v>320000</v>
      </c>
      <c r="E80" s="44">
        <f>SUM(E81)</f>
        <v>0</v>
      </c>
    </row>
    <row r="81" spans="1:5" ht="11.25">
      <c r="A81" s="7"/>
      <c r="B81" s="10" t="s">
        <v>31</v>
      </c>
      <c r="C81" s="11" t="s">
        <v>4</v>
      </c>
      <c r="D81" s="44">
        <f>SUM(D82)</f>
        <v>320000</v>
      </c>
      <c r="E81" s="44">
        <f>SUM(E82)</f>
        <v>0</v>
      </c>
    </row>
    <row r="82" spans="1:5" ht="22.5">
      <c r="A82" s="26"/>
      <c r="C82" s="27" t="s">
        <v>45</v>
      </c>
      <c r="D82" s="45">
        <v>320000</v>
      </c>
      <c r="E82" s="45">
        <v>0</v>
      </c>
    </row>
    <row r="83" spans="1:5" s="13" customFormat="1" ht="11.25">
      <c r="A83" s="29" t="s">
        <v>48</v>
      </c>
      <c r="B83" s="29"/>
      <c r="C83" s="14" t="s">
        <v>49</v>
      </c>
      <c r="D83" s="44">
        <f>SUM(D84)</f>
        <v>150000</v>
      </c>
      <c r="E83" s="44">
        <f>SUM(E84)</f>
        <v>0</v>
      </c>
    </row>
    <row r="84" spans="1:5" s="13" customFormat="1" ht="11.25">
      <c r="A84" s="29"/>
      <c r="B84" s="29" t="s">
        <v>50</v>
      </c>
      <c r="C84" s="14" t="s">
        <v>51</v>
      </c>
      <c r="D84" s="44">
        <f>SUM(D85)</f>
        <v>150000</v>
      </c>
      <c r="E84" s="44">
        <f>SUM(E85)</f>
        <v>0</v>
      </c>
    </row>
    <row r="85" spans="1:5" ht="11.25">
      <c r="A85" s="28"/>
      <c r="B85" s="28"/>
      <c r="C85" s="25" t="s">
        <v>52</v>
      </c>
      <c r="D85" s="45">
        <v>150000</v>
      </c>
      <c r="E85" s="45">
        <v>0</v>
      </c>
    </row>
    <row r="86" spans="1:5" ht="11.25">
      <c r="A86" s="8"/>
      <c r="B86" s="6"/>
      <c r="C86" s="2" t="s">
        <v>24</v>
      </c>
      <c r="D86" s="44">
        <f>SUM(D80,D83)</f>
        <v>470000</v>
      </c>
      <c r="E86" s="44">
        <f>SUM(E80,E83)</f>
        <v>0</v>
      </c>
    </row>
  </sheetData>
  <autoFilter ref="E2:E86"/>
  <mergeCells count="7">
    <mergeCell ref="A2:E2"/>
    <mergeCell ref="A77:E77"/>
    <mergeCell ref="E4:E6"/>
    <mergeCell ref="A4:A6"/>
    <mergeCell ref="B4:B6"/>
    <mergeCell ref="C4:C6"/>
    <mergeCell ref="D4:D6"/>
  </mergeCells>
  <printOptions horizontalCentered="1"/>
  <pageMargins left="0.2362204724409449" right="0.2362204724409449" top="0.7874015748031497" bottom="0.7874015748031497" header="0.6299212598425197" footer="0.2755905511811024"/>
  <pageSetup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ŁOWICZU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</dc:creator>
  <cp:keywords/>
  <dc:description/>
  <cp:lastModifiedBy>Starostwo Powiatowe w Łowiczu</cp:lastModifiedBy>
  <cp:lastPrinted>2007-08-21T11:17:49Z</cp:lastPrinted>
  <dcterms:created xsi:type="dcterms:W3CDTF">2006-01-19T08:12:03Z</dcterms:created>
  <dcterms:modified xsi:type="dcterms:W3CDTF">2007-08-21T11:17:59Z</dcterms:modified>
  <cp:category/>
  <cp:version/>
  <cp:contentType/>
  <cp:contentStatus/>
</cp:coreProperties>
</file>